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filterPrivacy="1" defaultThemeVersion="124226"/>
  <xr:revisionPtr revIDLastSave="0" documentId="13_ncr:1_{24F6458D-9D55-4EA9-9CF2-4B79D1B5E577}" xr6:coauthVersionLast="36" xr6:coauthVersionMax="36" xr10:uidLastSave="{00000000-0000-0000-0000-000000000000}"/>
  <bookViews>
    <workbookView xWindow="120" yWindow="225" windowWidth="15120" windowHeight="7890" xr2:uid="{00000000-000D-0000-FFFF-FFFF00000000}"/>
  </bookViews>
  <sheets>
    <sheet name="ДФ 2022" sheetId="6" r:id="rId1"/>
  </sheets>
  <calcPr calcId="191029"/>
</workbook>
</file>

<file path=xl/calcChain.xml><?xml version="1.0" encoding="utf-8"?>
<calcChain xmlns="http://schemas.openxmlformats.org/spreadsheetml/2006/main">
  <c r="G5" i="6" l="1"/>
  <c r="F5" i="6"/>
  <c r="E5" i="6"/>
  <c r="D5" i="6"/>
  <c r="C5" i="6"/>
  <c r="I11" i="6" l="1"/>
  <c r="I10" i="6"/>
  <c r="G16" i="6"/>
  <c r="G15" i="6"/>
  <c r="G14" i="6"/>
  <c r="G12" i="6"/>
  <c r="G11" i="6"/>
  <c r="G10" i="6"/>
  <c r="F8" i="6"/>
  <c r="F6" i="6" s="1"/>
  <c r="H6" i="6"/>
  <c r="D8" i="6"/>
  <c r="D6" i="6" s="1"/>
  <c r="E9" i="6" l="1"/>
  <c r="E8" i="6"/>
  <c r="C6" i="6"/>
  <c r="E6" i="6" l="1"/>
  <c r="I6" i="6" s="1"/>
  <c r="I8" i="6"/>
  <c r="I9" i="6"/>
  <c r="G9" i="6"/>
  <c r="I5" i="6" l="1"/>
  <c r="G8" i="6"/>
  <c r="H5" i="6"/>
  <c r="G6" i="6" l="1"/>
</calcChain>
</file>

<file path=xl/sharedStrings.xml><?xml version="1.0" encoding="utf-8"?>
<sst xmlns="http://schemas.openxmlformats.org/spreadsheetml/2006/main" count="33" uniqueCount="29">
  <si>
    <t>п/п</t>
  </si>
  <si>
    <t>в том числе:</t>
  </si>
  <si>
    <t>1.1</t>
  </si>
  <si>
    <t>1.2</t>
  </si>
  <si>
    <t>1.3</t>
  </si>
  <si>
    <t xml:space="preserve">Направления расходования средств 
дорожного фонда </t>
  </si>
  <si>
    <t>Утвержденный объем бюджетных ассигнований дорожного фонда</t>
  </si>
  <si>
    <t>Использовано бюджетных ассигнований дорожного фонда</t>
  </si>
  <si>
    <t>Остаток бюджетных ассигнований дорожного фонда</t>
  </si>
  <si>
    <t xml:space="preserve">Процент использования бюджетных ассигнований дорожного фонда </t>
  </si>
  <si>
    <t>2</t>
  </si>
  <si>
    <t>2.2</t>
  </si>
  <si>
    <t>2.3</t>
  </si>
  <si>
    <t>Муниципальная программа "Развитие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</si>
  <si>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"Обеспечение безопасности дорожного движения на автомобильных дорогах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</si>
  <si>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Подпрограмма "Оформление права собственности на объекты недвижимости, относящиеся к сфере дорожной деятельности администрации Нижнеилимского муниципального района"</t>
  </si>
  <si>
    <t>2.1</t>
  </si>
  <si>
    <t>ОТЧЕТ ОБ ИСПОЛЬЗОВАНИИ БЮДЖЕТНЫХ АССИГНОВАНИЙ 
МУНИЦИПАЛЬНОГО ДОРОЖНОГО ФОНДА МУНИЦИПАЛЬНОГО ОБРАЗОВАНИЯ "НИЖНЕИЛИМСКИЙ РАЙОН" ЗА 2022 ГОД</t>
  </si>
  <si>
    <t>всего в 2022 году</t>
  </si>
  <si>
    <t>в том числе, не использованные бюджетные ассигнования
2021 года</t>
  </si>
  <si>
    <t>всего на 01.01.2023 года</t>
  </si>
  <si>
    <t>Мероприятие 1. Содержание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</si>
  <si>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Мероприятие 2. Выполнение работ по строительству, реконструкции, капитальному, текущему ремонту автомобильных дорог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район", и искусственных сооружений на них.</t>
  </si>
  <si>
    <t>Мероприятие 3. Разработка проектов организации дорожного движения на  автомобильных дорогах  общего пользования местного значения МО "Нижнеилимский район"</t>
  </si>
  <si>
    <t>Мероприятие 4. Приобретение дорожной техники</t>
  </si>
  <si>
    <t>1.4</t>
  </si>
  <si>
    <t>Мероприятие 1. Разработка проектов межевания земельных участков, занимаемых автомобильными дорогами общего пользования местного значения вне границ населенных пунктов в границах муниципального образования "Нижнеилимский район" и в границах населенных пунктов, относящихся к межселенной территории муниципального образования "Нижнеилимский район"</t>
  </si>
  <si>
    <t>Мероприятие 2. Регистрация прав в отношении объектов недвижимости в целях использования их администрацией Нижнеилимского муниципального района в дорожной деятельности.</t>
  </si>
  <si>
    <t>Мероприятие 3. Выполнение кадастровых работ по выносу в натуру границ земельных участков, занимаемых автомобильными дорогами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</si>
</sst>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\ _₽_-;\-* #,##0.0\ _₽_-;_-* &quot;-&quot;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4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i/>
      <sz val="12"/>
      <color theme="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5" fillId="2" borderId="1" xfId="1" applyNumberFormat="1" applyFont="1" applyFill="1" applyBorder="1" applyAlignment="1">
      <alignment horizontal="center" vertical="center"/>
    </xf>
    <xf numFmtId="9" fontId="6" fillId="2" borderId="1" xfId="1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43" fontId="8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43" fontId="7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4" xfId="0" applyNumberFormat="1" applyFont="1" applyFill="1" applyBorder="1" applyAlignment="1">
      <alignment horizontal="center" vertical="center" wrapText="1"/>
    </xf>
    <xf numFmtId="43" fontId="5" fillId="2" borderId="5" xfId="0" applyNumberFormat="1" applyFont="1" applyFill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horizontal="center" vertical="center" wrapText="1"/>
    </xf>
    <xf numFmtId="43" fontId="5" fillId="2" borderId="3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2"/>
  <sheetViews>
    <sheetView tabSelected="1" view="pageLayout" zoomScale="60" zoomScaleNormal="70" zoomScalePageLayoutView="60" workbookViewId="0">
      <selection activeCell="B3" sqref="B3:B4"/>
    </sheetView>
  </sheetViews>
  <sheetFormatPr defaultRowHeight="15.75" x14ac:dyDescent="0.25"/>
  <cols>
    <col min="1" max="1" width="7.5703125" style="19" customWidth="1"/>
    <col min="2" max="2" width="86.42578125" style="9" customWidth="1"/>
    <col min="3" max="8" width="17.140625" style="18" customWidth="1"/>
    <col min="9" max="9" width="17.140625" style="1" customWidth="1"/>
    <col min="10" max="16384" width="9.140625" style="9"/>
  </cols>
  <sheetData>
    <row r="1" spans="1:9" ht="50.25" customHeight="1" x14ac:dyDescent="0.25">
      <c r="A1" s="26" t="s">
        <v>17</v>
      </c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10"/>
      <c r="B2" s="10"/>
      <c r="C2" s="11"/>
      <c r="D2" s="11"/>
      <c r="E2" s="11"/>
      <c r="F2" s="11"/>
      <c r="G2" s="11"/>
      <c r="H2" s="11"/>
    </row>
    <row r="3" spans="1:9" s="2" customFormat="1" ht="55.5" customHeight="1" x14ac:dyDescent="0.25">
      <c r="A3" s="28" t="s">
        <v>0</v>
      </c>
      <c r="B3" s="29" t="s">
        <v>5</v>
      </c>
      <c r="C3" s="30" t="s">
        <v>6</v>
      </c>
      <c r="D3" s="31"/>
      <c r="E3" s="32" t="s">
        <v>7</v>
      </c>
      <c r="F3" s="33"/>
      <c r="G3" s="32" t="s">
        <v>8</v>
      </c>
      <c r="H3" s="33"/>
      <c r="I3" s="34" t="s">
        <v>9</v>
      </c>
    </row>
    <row r="4" spans="1:9" s="2" customFormat="1" ht="103.5" customHeight="1" x14ac:dyDescent="0.25">
      <c r="A4" s="28"/>
      <c r="B4" s="29"/>
      <c r="C4" s="3" t="s">
        <v>18</v>
      </c>
      <c r="D4" s="4" t="s">
        <v>19</v>
      </c>
      <c r="E4" s="3" t="s">
        <v>18</v>
      </c>
      <c r="F4" s="4" t="s">
        <v>19</v>
      </c>
      <c r="G4" s="3" t="s">
        <v>20</v>
      </c>
      <c r="H4" s="4" t="s">
        <v>19</v>
      </c>
      <c r="I4" s="34"/>
    </row>
    <row r="5" spans="1:9" s="12" customFormat="1" ht="78.75" x14ac:dyDescent="0.25">
      <c r="A5" s="13"/>
      <c r="B5" s="5" t="s">
        <v>13</v>
      </c>
      <c r="C5" s="20">
        <f>C6+C12</f>
        <v>35633.199999999997</v>
      </c>
      <c r="D5" s="20">
        <f t="shared" ref="D5:G5" si="0">D6+D12</f>
        <v>1085.01404</v>
      </c>
      <c r="E5" s="20">
        <f t="shared" si="0"/>
        <v>24244.603310000002</v>
      </c>
      <c r="F5" s="20">
        <f t="shared" si="0"/>
        <v>1085.01404</v>
      </c>
      <c r="G5" s="20">
        <f t="shared" si="0"/>
        <v>11388.596689999998</v>
      </c>
      <c r="H5" s="20">
        <f>H6+H12</f>
        <v>0</v>
      </c>
      <c r="I5" s="6">
        <f>E5/C5</f>
        <v>0.68039365844212707</v>
      </c>
    </row>
    <row r="6" spans="1:9" s="14" customFormat="1" ht="94.5" x14ac:dyDescent="0.25">
      <c r="A6" s="8">
        <v>1</v>
      </c>
      <c r="B6" s="5" t="s">
        <v>14</v>
      </c>
      <c r="C6" s="20">
        <f>SUM(C8:C11)</f>
        <v>35633.199999999997</v>
      </c>
      <c r="D6" s="20">
        <f t="shared" ref="D6:H6" si="1">SUM(D8:D11)</f>
        <v>1085.01404</v>
      </c>
      <c r="E6" s="20">
        <f t="shared" si="1"/>
        <v>24244.603310000002</v>
      </c>
      <c r="F6" s="20">
        <f t="shared" si="1"/>
        <v>1085.01404</v>
      </c>
      <c r="G6" s="20">
        <f t="shared" si="1"/>
        <v>11388.596689999998</v>
      </c>
      <c r="H6" s="20">
        <f t="shared" si="1"/>
        <v>0</v>
      </c>
      <c r="I6" s="6">
        <f>E6/C6</f>
        <v>0.68039365844212707</v>
      </c>
    </row>
    <row r="7" spans="1:9" s="17" customFormat="1" x14ac:dyDescent="0.25">
      <c r="A7" s="15"/>
      <c r="B7" s="23" t="s">
        <v>1</v>
      </c>
      <c r="C7" s="25"/>
      <c r="D7" s="25"/>
      <c r="E7" s="25"/>
      <c r="F7" s="25"/>
      <c r="G7" s="25"/>
      <c r="H7" s="25"/>
      <c r="I7" s="7"/>
    </row>
    <row r="8" spans="1:9" ht="70.5" customHeight="1" x14ac:dyDescent="0.25">
      <c r="A8" s="24" t="s">
        <v>2</v>
      </c>
      <c r="B8" s="21" t="s">
        <v>21</v>
      </c>
      <c r="C8" s="22">
        <v>22039.200000000001</v>
      </c>
      <c r="D8" s="22">
        <f>1085014.04/1000</f>
        <v>1085.01404</v>
      </c>
      <c r="E8" s="22">
        <f>14807216.46/1000</f>
        <v>14807.216460000001</v>
      </c>
      <c r="F8" s="22">
        <f>1085014.04/1000</f>
        <v>1085.01404</v>
      </c>
      <c r="G8" s="22">
        <f>C8-E8</f>
        <v>7231.9835399999993</v>
      </c>
      <c r="H8" s="20">
        <v>0</v>
      </c>
      <c r="I8" s="6">
        <f t="shared" ref="I8:I11" si="2">E8/C8</f>
        <v>0.6718581645431777</v>
      </c>
    </row>
    <row r="9" spans="1:9" ht="102" customHeight="1" x14ac:dyDescent="0.25">
      <c r="A9" s="24" t="s">
        <v>3</v>
      </c>
      <c r="B9" s="21" t="s">
        <v>22</v>
      </c>
      <c r="C9" s="22">
        <v>5736</v>
      </c>
      <c r="D9" s="22">
        <v>0</v>
      </c>
      <c r="E9" s="22">
        <f>1871186.85/1000</f>
        <v>1871.18685</v>
      </c>
      <c r="F9" s="20">
        <v>0</v>
      </c>
      <c r="G9" s="22">
        <f t="shared" ref="G9:G12" si="3">C9-E9</f>
        <v>3864.81315</v>
      </c>
      <c r="H9" s="20">
        <v>0</v>
      </c>
      <c r="I9" s="6">
        <f t="shared" si="2"/>
        <v>0.32621807008368203</v>
      </c>
    </row>
    <row r="10" spans="1:9" ht="54" customHeight="1" x14ac:dyDescent="0.25">
      <c r="A10" s="24" t="s">
        <v>4</v>
      </c>
      <c r="B10" s="21" t="s">
        <v>23</v>
      </c>
      <c r="C10" s="22">
        <v>291.8</v>
      </c>
      <c r="D10" s="20">
        <v>0</v>
      </c>
      <c r="E10" s="22">
        <v>0</v>
      </c>
      <c r="F10" s="20">
        <v>0</v>
      </c>
      <c r="G10" s="22">
        <f t="shared" si="3"/>
        <v>291.8</v>
      </c>
      <c r="H10" s="20">
        <v>0</v>
      </c>
      <c r="I10" s="6">
        <f t="shared" si="2"/>
        <v>0</v>
      </c>
    </row>
    <row r="11" spans="1:9" ht="44.25" customHeight="1" x14ac:dyDescent="0.25">
      <c r="A11" s="24" t="s">
        <v>25</v>
      </c>
      <c r="B11" s="21" t="s">
        <v>24</v>
      </c>
      <c r="C11" s="22">
        <v>7566.2</v>
      </c>
      <c r="D11" s="20">
        <v>0</v>
      </c>
      <c r="E11" s="22">
        <v>7566.2</v>
      </c>
      <c r="F11" s="20">
        <v>0</v>
      </c>
      <c r="G11" s="22">
        <f t="shared" si="3"/>
        <v>0</v>
      </c>
      <c r="H11" s="20">
        <v>0</v>
      </c>
      <c r="I11" s="6">
        <f t="shared" si="2"/>
        <v>1</v>
      </c>
    </row>
    <row r="12" spans="1:9" s="14" customFormat="1" ht="47.25" x14ac:dyDescent="0.25">
      <c r="A12" s="8" t="s">
        <v>10</v>
      </c>
      <c r="B12" s="5" t="s">
        <v>15</v>
      </c>
      <c r="C12" s="20">
        <v>0</v>
      </c>
      <c r="D12" s="20">
        <v>0</v>
      </c>
      <c r="E12" s="20">
        <v>0</v>
      </c>
      <c r="F12" s="20">
        <v>0</v>
      </c>
      <c r="G12" s="22">
        <f t="shared" si="3"/>
        <v>0</v>
      </c>
      <c r="H12" s="20">
        <v>0</v>
      </c>
      <c r="I12" s="20">
        <v>0</v>
      </c>
    </row>
    <row r="13" spans="1:9" s="17" customFormat="1" x14ac:dyDescent="0.25">
      <c r="A13" s="15"/>
      <c r="B13" s="23" t="s">
        <v>1</v>
      </c>
      <c r="C13" s="16"/>
      <c r="D13" s="16"/>
      <c r="E13" s="16"/>
      <c r="F13" s="16"/>
      <c r="G13" s="16"/>
      <c r="H13" s="16"/>
      <c r="I13" s="7"/>
    </row>
    <row r="14" spans="1:9" ht="88.5" customHeight="1" x14ac:dyDescent="0.25">
      <c r="A14" s="24" t="s">
        <v>16</v>
      </c>
      <c r="B14" s="21" t="s">
        <v>26</v>
      </c>
      <c r="C14" s="20">
        <v>0</v>
      </c>
      <c r="D14" s="20">
        <v>0</v>
      </c>
      <c r="E14" s="20">
        <v>0</v>
      </c>
      <c r="F14" s="20">
        <v>0</v>
      </c>
      <c r="G14" s="22">
        <f t="shared" ref="G14:G16" si="4">C14-E14</f>
        <v>0</v>
      </c>
      <c r="H14" s="20">
        <v>0</v>
      </c>
      <c r="I14" s="20">
        <v>0</v>
      </c>
    </row>
    <row r="15" spans="1:9" ht="54.75" customHeight="1" x14ac:dyDescent="0.25">
      <c r="A15" s="24" t="s">
        <v>11</v>
      </c>
      <c r="B15" s="21" t="s">
        <v>27</v>
      </c>
      <c r="C15" s="20">
        <v>0</v>
      </c>
      <c r="D15" s="20">
        <v>0</v>
      </c>
      <c r="E15" s="20">
        <v>0</v>
      </c>
      <c r="F15" s="20">
        <v>0</v>
      </c>
      <c r="G15" s="22">
        <f t="shared" si="4"/>
        <v>0</v>
      </c>
      <c r="H15" s="20">
        <v>0</v>
      </c>
      <c r="I15" s="20">
        <v>0</v>
      </c>
    </row>
    <row r="16" spans="1:9" ht="39" customHeight="1" x14ac:dyDescent="0.25">
      <c r="A16" s="24" t="s">
        <v>12</v>
      </c>
      <c r="B16" s="21" t="s">
        <v>28</v>
      </c>
      <c r="C16" s="20">
        <v>0</v>
      </c>
      <c r="D16" s="20">
        <v>0</v>
      </c>
      <c r="E16" s="20">
        <v>0</v>
      </c>
      <c r="F16" s="20">
        <v>0</v>
      </c>
      <c r="G16" s="22">
        <f t="shared" si="4"/>
        <v>0</v>
      </c>
      <c r="H16" s="20">
        <v>0</v>
      </c>
      <c r="I16" s="20">
        <v>0</v>
      </c>
    </row>
    <row r="19" spans="1:1" x14ac:dyDescent="0.25">
      <c r="A19" s="9"/>
    </row>
    <row r="20" spans="1:1" x14ac:dyDescent="0.25">
      <c r="A20" s="9"/>
    </row>
    <row r="60" spans="1:1" x14ac:dyDescent="0.25">
      <c r="A60" s="9"/>
    </row>
    <row r="61" spans="1:1" x14ac:dyDescent="0.25">
      <c r="A61" s="9"/>
    </row>
    <row r="62" spans="1:1" x14ac:dyDescent="0.25">
      <c r="A62" s="9"/>
    </row>
  </sheetData>
  <mergeCells count="7">
    <mergeCell ref="A1:I1"/>
    <mergeCell ref="A3:A4"/>
    <mergeCell ref="B3:B4"/>
    <mergeCell ref="C3:D3"/>
    <mergeCell ref="E3:F3"/>
    <mergeCell ref="G3:H3"/>
    <mergeCell ref="I3:I4"/>
  </mergeCells>
  <pageMargins left="0.25" right="0.25" top="0.75" bottom="0.75" header="0.3" footer="0.3"/>
  <pageSetup paperSize="9" scale="46" fitToHeight="0" orientation="portrait" r:id="rId1"/>
  <ignoredErrors>
    <ignoredError sqref="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ДФ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2018-03-21T04:16:45Z</cp:lastPrinted>
  <dcterms:created xsi:type="dcterms:W3CDTF">2006-09-28T05:33:49Z</dcterms:created>
  <dcterms:modified xsi:type="dcterms:W3CDTF">2023-03-30T06:51:45Z</dcterms:modified>
</cp:coreProperties>
</file>